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405" windowWidth="17955" windowHeight="12045" activeTab="1"/>
  </bookViews>
  <sheets>
    <sheet name="Cover" sheetId="2" r:id="rId1"/>
    <sheet name="Report" sheetId="1" r:id="rId2"/>
    <sheet name="Sheet3" sheetId="3" r:id="rId3"/>
  </sheets>
  <calcPr calcId="145621"/>
</workbook>
</file>

<file path=xl/calcChain.xml><?xml version="1.0" encoding="utf-8"?>
<calcChain xmlns="http://schemas.openxmlformats.org/spreadsheetml/2006/main">
  <c r="J28" i="1" l="1"/>
  <c r="K28" i="1"/>
  <c r="J26" i="1" l="1"/>
  <c r="K26" i="1"/>
  <c r="J3" i="1"/>
  <c r="K3" i="1"/>
  <c r="J4" i="1"/>
  <c r="K4" i="1"/>
  <c r="J5" i="1"/>
  <c r="K5" i="1"/>
  <c r="J6" i="1"/>
  <c r="K6" i="1"/>
  <c r="J7" i="1"/>
  <c r="K7" i="1"/>
  <c r="J8" i="1"/>
  <c r="K8" i="1"/>
  <c r="J9" i="1"/>
  <c r="K9" i="1"/>
  <c r="J10" i="1"/>
  <c r="K10" i="1"/>
  <c r="J11" i="1"/>
  <c r="K11" i="1"/>
  <c r="J12" i="1"/>
  <c r="K12" i="1"/>
  <c r="J13" i="1"/>
  <c r="K13" i="1"/>
  <c r="J14" i="1"/>
  <c r="K14" i="1"/>
  <c r="J15" i="1"/>
  <c r="K15" i="1"/>
  <c r="J16" i="1"/>
  <c r="K16" i="1"/>
  <c r="J17" i="1"/>
  <c r="K17" i="1"/>
  <c r="J18" i="1"/>
  <c r="K18" i="1"/>
  <c r="J19" i="1"/>
  <c r="K19" i="1"/>
  <c r="J20" i="1"/>
  <c r="K20" i="1"/>
  <c r="J21" i="1"/>
  <c r="K21" i="1"/>
  <c r="J22" i="1"/>
  <c r="K22" i="1"/>
  <c r="J23" i="1"/>
  <c r="K23" i="1"/>
  <c r="J24" i="1"/>
  <c r="K24" i="1"/>
  <c r="J25" i="1"/>
  <c r="K25" i="1"/>
  <c r="K2" i="1"/>
  <c r="J2" i="1"/>
</calcChain>
</file>

<file path=xl/sharedStrings.xml><?xml version="1.0" encoding="utf-8"?>
<sst xmlns="http://schemas.openxmlformats.org/spreadsheetml/2006/main" count="81" uniqueCount="80">
  <si>
    <t>NDC</t>
  </si>
  <si>
    <t>PRODUCT_DESCRIPTION_ABBREVIATION</t>
  </si>
  <si>
    <t>CURRENT_WAC</t>
  </si>
  <si>
    <t>CLAIMS</t>
  </si>
  <si>
    <t>TOTAL_AMT_PAID</t>
  </si>
  <si>
    <t>DISTINCT_RECIPIENTS</t>
  </si>
  <si>
    <t>TOTAL_UNITS</t>
  </si>
  <si>
    <t>TOTAL_DAYS_SUPPLY</t>
  </si>
  <si>
    <t>AVG_DAYS_SUPPLY</t>
  </si>
  <si>
    <t>SOVALDI      TAB 400MG</t>
  </si>
  <si>
    <t>ABILIFY      TAB 10MG</t>
  </si>
  <si>
    <t>ABILIFY      TAB 20MG</t>
  </si>
  <si>
    <t>LANTUS       INJ 100/ML</t>
  </si>
  <si>
    <t>ABILIFY      TAB 30MG</t>
  </si>
  <si>
    <t>61958150101</t>
  </si>
  <si>
    <t>59148000813</t>
  </si>
  <si>
    <t>59148001013</t>
  </si>
  <si>
    <t>00088222033</t>
  </si>
  <si>
    <t>59148001113</t>
  </si>
  <si>
    <t>avg cost per claim</t>
  </si>
  <si>
    <t>avg cost per recipient</t>
  </si>
  <si>
    <t xml:space="preserve">Report cycle date or Analysis Period: </t>
  </si>
  <si>
    <t>Report/Analysis Definition</t>
  </si>
  <si>
    <t xml:space="preserve">Report/Analysis Reference Data </t>
  </si>
  <si>
    <t>Author:  Lars Hennig</t>
  </si>
  <si>
    <t>Runtime parameters</t>
  </si>
  <si>
    <t>N/A</t>
  </si>
  <si>
    <t>Distribution List</t>
  </si>
  <si>
    <t>Requestor</t>
  </si>
  <si>
    <t>Approved By</t>
  </si>
  <si>
    <t>This report is not yet approved.</t>
  </si>
  <si>
    <t>Confidentiality Statement</t>
  </si>
  <si>
    <t>This report is for the sole use of the intended recipients(s) or their authorized representatives only, and may contain confidential and privileged information. Any unauthorized review, use, disclosure, or distribution is prohibited. If you are not the intended recipient, please contact the sender and destroy all copies of the original report.</t>
  </si>
  <si>
    <t>CY2014</t>
  </si>
  <si>
    <t>Run date: 1/29/2015</t>
  </si>
  <si>
    <t xml:space="preserve">Dear ...,
My name is Peter Gartrell, and I am an investigator on the U.S. Senate Committee on Finance for Senator Ron Wyden. Senator Wyden, along with Senator Charles Grassley launched an investigation in July seeking information about how Gilead Sciences priced its Hepatitis C drug Sovaldi (see press release and letter here). 
My goal is to gather information that would allow the Committee to better understand the financial impact that Sovaldi and other new HCV drugs have had on state Medicaid programs. For example, attached is a table based on data generated by Florida’s Medicaid program that shows the relative cost of Sovaldi as part of the program’s drug spend. (The underlying data for Florida’s drug spend was gathered from this website maintained by the state.) 
To that end, could your agency to provide a list of the top 25 drugs ranked by total amount paid for calendar year 2014 that includes: 
• claim count, 
• wholesale acquisition price (WAC), 
• drug quantity, 
• days of supply, and 
• the number of unique recipients. 
If Sovaldi does not fall within the top 25 drugs, please provide a separate line item that shows all the above-requested information for this drug, as well as its rank. If any data exists for Harvoni, please include that as well. 
My understanding from speaking to other states is that this type of data would most likely be available for FFS spending, but not for managed care. Please clarify whether that is the case for your state. Furthermore, it would be useful if you can give a ballpark estimate of the number of lives covered (both an aggregate number and as a percentage of total Medicaid participants in your state) in the FFS and MCO programs. 
A few pieces of additional information that would be helpful:                                                                                 
Has the state agreed to any supplemental rebate with Gilead for Sovaldi or Harvoni? If so, when? Also, many states have had to make special budget line items or other special provisions for Sovaldi and other new HCV drugs because of the cost. Has your agency had to make any special funding provisions that your state has had to request or adopt to cover the cost of these drugs. Lastly, is there any estimate of the number of HCV patients in the Medicaid program? 
Thank you for your help on this important issue. If you have any questions, don’t hesitate to give me a call at 202-224-1794. 
Thanks, 
PTG  
----------- 
Peter Gartrell 
U.S. Senate Committee on Finance 
Ranking Member Ron Wyden (Oregon) 
219 Dirksen Senate Office Building 
Washington, D.C. 20510 
202-224-4515 </t>
  </si>
  <si>
    <t>00002327030</t>
  </si>
  <si>
    <t>CYMBALTA     CAP 60MG</t>
  </si>
  <si>
    <t>12496120803</t>
  </si>
  <si>
    <t>SUBOXONE     MIS 8-2MG</t>
  </si>
  <si>
    <t>MEPB-389_Drug_Spend_Data_Request</t>
  </si>
  <si>
    <t>Mike Ouelette</t>
  </si>
  <si>
    <t>00085113201</t>
  </si>
  <si>
    <t>PROVENTIL    AER HFA</t>
  </si>
  <si>
    <t>15584010101</t>
  </si>
  <si>
    <t>ATRIPLA      TAB</t>
  </si>
  <si>
    <t>00597007541</t>
  </si>
  <si>
    <t>SPIRIVA      CAP HANDIHLR</t>
  </si>
  <si>
    <t>00173069600</t>
  </si>
  <si>
    <t>ADVAIR DISKU AER 250/50</t>
  </si>
  <si>
    <t>61958070101</t>
  </si>
  <si>
    <t>TRUVADA      TAB 200-300</t>
  </si>
  <si>
    <t>00169750111</t>
  </si>
  <si>
    <t>NOVOLOG      INJ 100/ML</t>
  </si>
  <si>
    <t>00173069700</t>
  </si>
  <si>
    <t>ADVAIR DISKU AER 500/50</t>
  </si>
  <si>
    <t>00074433902</t>
  </si>
  <si>
    <t>HUMIRA PEN   KIT 40MG/0.8</t>
  </si>
  <si>
    <t>59417010310</t>
  </si>
  <si>
    <t>VYVANSE      CAP 30MG</t>
  </si>
  <si>
    <t>59417010410</t>
  </si>
  <si>
    <t>VYVANSE      CAP 40MG</t>
  </si>
  <si>
    <t>00088221905</t>
  </si>
  <si>
    <t>LANTUS       INJ SOLOSTAR</t>
  </si>
  <si>
    <t>59417010510</t>
  </si>
  <si>
    <t>VYVANSE      CAP 50MG</t>
  </si>
  <si>
    <t>64764017530</t>
  </si>
  <si>
    <t>DEXILANT     CAP 60MG DR</t>
  </si>
  <si>
    <t>50242010040</t>
  </si>
  <si>
    <t>PULMOZYME    SOL 1MG/ML</t>
  </si>
  <si>
    <t>00173071920</t>
  </si>
  <si>
    <t>FLOVENT HFA  AER 110MCG</t>
  </si>
  <si>
    <t>53885024510</t>
  </si>
  <si>
    <t>ONETOUCH     TES ULTRA BL</t>
  </si>
  <si>
    <t>00085128801</t>
  </si>
  <si>
    <t>NASONEX      SPR 50MCG/AC</t>
  </si>
  <si>
    <t>00078043105</t>
  </si>
  <si>
    <t>FOCALIN XR   CAP 10MG</t>
  </si>
  <si>
    <t>61958180101</t>
  </si>
  <si>
    <t>HARVONI      TAB 90-400MG</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</si>
</sst>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164" formatCode="&quot;$&quot;#,##0.00"/>
    <numFmt numFmtId="165" formatCode="#,##0.0"/>
  </numFmts>
  <fonts count="5" x14ac:knownFonts="1">
    <font>
      <sz val="11"/>
      <color theme="1"/>
      <name val="Calibri"/>
      <family val="2"/>
      <scheme val="minor"/>
    </font>
    <font>
      <b/>
      <sz val="11"/>
      <color theme="1"/>
      <name val="Calibri"/>
      <family val="2"/>
      <scheme val="minor"/>
    </font>
    <font>
      <b/>
      <sz val="14"/>
      <color theme="1"/>
      <name val="Calibri"/>
      <family val="2"/>
      <scheme val="minor"/>
    </font>
    <font>
      <b/>
      <sz val="14"/>
      <color rgb="FFFF0000"/>
      <name val="Calibri"/>
      <family val="2"/>
      <scheme val="minor"/>
    </font>
    <font>
      <i/>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5">
    <xf numFmtId="0" fontId="0" fillId="0" borderId="0" xfId="0"/>
    <xf numFmtId="49" fontId="0" fillId="0" borderId="0" xfId="0" applyNumberFormat="1"/>
    <xf numFmtId="49" fontId="1" fillId="0" borderId="0" xfId="0" applyNumberFormat="1" applyFont="1" applyAlignment="1">
      <alignment horizontal="center" vertical="center" wrapText="1"/>
    </xf>
    <xf numFmtId="0" fontId="1" fillId="0" borderId="0" xfId="0" applyFont="1" applyAlignment="1">
      <alignment horizontal="center" vertical="center" wrapText="1"/>
    </xf>
    <xf numFmtId="164" fontId="0" fillId="0" borderId="0" xfId="0" applyNumberFormat="1"/>
    <xf numFmtId="3" fontId="0" fillId="0" borderId="0" xfId="0" applyNumberFormat="1"/>
    <xf numFmtId="165" fontId="0" fillId="0" borderId="0" xfId="0" applyNumberFormat="1"/>
    <xf numFmtId="8" fontId="0" fillId="0" borderId="0" xfId="0" applyNumberFormat="1" applyAlignment="1">
      <alignment vertical="center"/>
    </xf>
    <xf numFmtId="0" fontId="2" fillId="0" borderId="0" xfId="0" applyFont="1" applyAlignment="1">
      <alignment vertical="center"/>
    </xf>
    <xf numFmtId="0" fontId="0" fillId="0" borderId="0" xfId="0" applyAlignment="1">
      <alignment vertical="center"/>
    </xf>
    <xf numFmtId="0" fontId="3" fillId="0" borderId="0" xfId="0" applyFont="1" applyAlignment="1">
      <alignment vertical="center"/>
    </xf>
    <xf numFmtId="0" fontId="0" fillId="0" borderId="0" xfId="0" applyFont="1" applyAlignment="1">
      <alignment vertical="center"/>
    </xf>
    <xf numFmtId="0" fontId="4" fillId="0" borderId="0" xfId="0" applyFont="1" applyAlignment="1">
      <alignment vertical="center"/>
    </xf>
    <xf numFmtId="0" fontId="4" fillId="0" borderId="0" xfId="0" applyNumberFormat="1" applyFont="1" applyAlignment="1">
      <alignment vertical="center" wrapText="1"/>
    </xf>
    <xf numFmtId="0" fontId="4"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7"/>
  <sheetViews>
    <sheetView zoomScale="85" zoomScaleNormal="85" workbookViewId="0">
      <selection activeCell="A8" sqref="A8:AM8"/>
    </sheetView>
  </sheetViews>
  <sheetFormatPr defaultRowHeight="15" x14ac:dyDescent="0.25"/>
  <cols>
    <col min="1" max="1" width="95" style="9" customWidth="1"/>
  </cols>
  <sheetData>
    <row r="1" spans="1:39" ht="18.75" x14ac:dyDescent="0.25">
      <c r="A1" s="8" t="s">
        <v>40</v>
      </c>
    </row>
    <row r="2" spans="1:39" x14ac:dyDescent="0.25">
      <c r="A2" s="9" t="s">
        <v>34</v>
      </c>
    </row>
    <row r="3" spans="1:39" ht="18.75" x14ac:dyDescent="0.25">
      <c r="A3" s="10"/>
    </row>
    <row r="4" spans="1:39" x14ac:dyDescent="0.25">
      <c r="A4" s="11" t="s">
        <v>21</v>
      </c>
    </row>
    <row r="5" spans="1:39" x14ac:dyDescent="0.25">
      <c r="A5" s="12" t="s">
        <v>33</v>
      </c>
    </row>
    <row r="7" spans="1:39" x14ac:dyDescent="0.25">
      <c r="A7" s="9" t="s">
        <v>22</v>
      </c>
    </row>
    <row r="8" spans="1:39" ht="409.5" customHeight="1" x14ac:dyDescent="0.25">
      <c r="A8" s="14" t="s">
        <v>35</v>
      </c>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row>
    <row r="9" spans="1:39" x14ac:dyDescent="0.25">
      <c r="A9" s="12"/>
    </row>
    <row r="11" spans="1:39" x14ac:dyDescent="0.25">
      <c r="A11" s="9" t="s">
        <v>23</v>
      </c>
    </row>
    <row r="12" spans="1:39" x14ac:dyDescent="0.25">
      <c r="A12" s="12" t="s">
        <v>24</v>
      </c>
    </row>
    <row r="14" spans="1:39" x14ac:dyDescent="0.25">
      <c r="A14" s="9" t="s">
        <v>25</v>
      </c>
    </row>
    <row r="15" spans="1:39" x14ac:dyDescent="0.25">
      <c r="A15" s="12" t="s">
        <v>26</v>
      </c>
    </row>
    <row r="17" spans="1:1" x14ac:dyDescent="0.25">
      <c r="A17" s="9" t="s">
        <v>27</v>
      </c>
    </row>
    <row r="18" spans="1:1" x14ac:dyDescent="0.25">
      <c r="A18" s="12" t="s">
        <v>41</v>
      </c>
    </row>
    <row r="20" spans="1:1" x14ac:dyDescent="0.25">
      <c r="A20" s="9" t="s">
        <v>28</v>
      </c>
    </row>
    <row r="21" spans="1:1" x14ac:dyDescent="0.25">
      <c r="A21" s="12" t="s">
        <v>41</v>
      </c>
    </row>
    <row r="23" spans="1:1" x14ac:dyDescent="0.25">
      <c r="A23" s="9" t="s">
        <v>29</v>
      </c>
    </row>
    <row r="24" spans="1:1" x14ac:dyDescent="0.25">
      <c r="A24" s="12" t="s">
        <v>30</v>
      </c>
    </row>
    <row r="25" spans="1:1" ht="18.75" x14ac:dyDescent="0.25">
      <c r="A25" s="10"/>
    </row>
    <row r="26" spans="1:1" x14ac:dyDescent="0.25">
      <c r="A26" s="9" t="s">
        <v>31</v>
      </c>
    </row>
    <row r="27" spans="1:1" ht="60" x14ac:dyDescent="0.25">
      <c r="A27" s="13" t="s">
        <v>32</v>
      </c>
    </row>
  </sheetData>
  <mergeCells count="1">
    <mergeCell ref="A8:AM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tabSelected="1" zoomScale="84" zoomScaleNormal="84" workbookViewId="0">
      <pane ySplit="1" topLeftCell="A2" activePane="bottomLeft" state="frozen"/>
      <selection activeCell="B1" sqref="B1"/>
      <selection pane="bottomLeft" activeCell="A28" sqref="A28:XFD28"/>
    </sheetView>
  </sheetViews>
  <sheetFormatPr defaultRowHeight="15" x14ac:dyDescent="0.25"/>
  <cols>
    <col min="1" max="1" width="14.85546875" bestFit="1" customWidth="1"/>
    <col min="2" max="2" width="30.42578125" customWidth="1"/>
    <col min="3" max="11" width="18.28515625" customWidth="1"/>
  </cols>
  <sheetData>
    <row r="1" spans="1:11" ht="30" x14ac:dyDescent="0.25">
      <c r="A1" s="2" t="s">
        <v>0</v>
      </c>
      <c r="B1" s="3" t="s">
        <v>1</v>
      </c>
      <c r="C1" s="3" t="s">
        <v>2</v>
      </c>
      <c r="D1" s="3" t="s">
        <v>3</v>
      </c>
      <c r="E1" s="3" t="s">
        <v>4</v>
      </c>
      <c r="F1" s="3" t="s">
        <v>5</v>
      </c>
      <c r="G1" s="3" t="s">
        <v>6</v>
      </c>
      <c r="H1" s="3" t="s">
        <v>7</v>
      </c>
      <c r="I1" s="3" t="s">
        <v>8</v>
      </c>
      <c r="J1" s="3" t="s">
        <v>19</v>
      </c>
      <c r="K1" s="3" t="s">
        <v>20</v>
      </c>
    </row>
    <row r="2" spans="1:11" x14ac:dyDescent="0.25">
      <c r="A2" s="1" t="s">
        <v>38</v>
      </c>
      <c r="B2" t="s">
        <v>39</v>
      </c>
      <c r="C2" s="4">
        <v>7.0383300000000002</v>
      </c>
      <c r="D2" s="5">
        <v>54778</v>
      </c>
      <c r="E2" s="4">
        <v>7632572.2400000002</v>
      </c>
      <c r="F2" s="5">
        <v>4365</v>
      </c>
      <c r="G2">
        <v>1307962</v>
      </c>
      <c r="H2" s="5">
        <v>839892</v>
      </c>
      <c r="I2" s="6">
        <v>15.33</v>
      </c>
      <c r="J2" s="7">
        <f>E2/D2</f>
        <v>139.33645332067618</v>
      </c>
      <c r="K2" s="7">
        <f>E2/F2</f>
        <v>1748.5847056128293</v>
      </c>
    </row>
    <row r="3" spans="1:11" x14ac:dyDescent="0.25">
      <c r="A3" s="1" t="s">
        <v>14</v>
      </c>
      <c r="B3" t="s">
        <v>9</v>
      </c>
      <c r="C3" s="4">
        <v>1000</v>
      </c>
      <c r="D3" s="5">
        <v>361</v>
      </c>
      <c r="E3" s="4">
        <v>6943323.29</v>
      </c>
      <c r="F3" s="5">
        <v>133</v>
      </c>
      <c r="G3">
        <v>8241</v>
      </c>
      <c r="H3" s="5">
        <v>8241</v>
      </c>
      <c r="I3" s="6">
        <v>22.83</v>
      </c>
      <c r="J3" s="7">
        <f t="shared" ref="J3:J25" si="0">E3/D3</f>
        <v>19233.582520775624</v>
      </c>
      <c r="K3" s="7">
        <f t="shared" ref="K3:K25" si="1">E3/F3</f>
        <v>52205.438270676692</v>
      </c>
    </row>
    <row r="4" spans="1:11" x14ac:dyDescent="0.25">
      <c r="A4" s="1" t="s">
        <v>42</v>
      </c>
      <c r="B4" t="s">
        <v>43</v>
      </c>
      <c r="C4" s="4">
        <v>9.66418</v>
      </c>
      <c r="D4" s="5">
        <v>72107</v>
      </c>
      <c r="E4" s="4">
        <v>4503283.7</v>
      </c>
      <c r="F4" s="5">
        <v>27088</v>
      </c>
      <c r="G4">
        <v>520840.6</v>
      </c>
      <c r="H4" s="5">
        <v>1553196</v>
      </c>
      <c r="I4" s="6">
        <v>21.54</v>
      </c>
      <c r="J4" s="7">
        <f t="shared" si="0"/>
        <v>62.452795151649632</v>
      </c>
      <c r="K4" s="7">
        <f t="shared" si="1"/>
        <v>166.2464449202599</v>
      </c>
    </row>
    <row r="5" spans="1:11" x14ac:dyDescent="0.25">
      <c r="A5" s="1" t="s">
        <v>16</v>
      </c>
      <c r="B5" t="s">
        <v>11</v>
      </c>
      <c r="C5" s="4">
        <v>42.045000000000002</v>
      </c>
      <c r="D5" s="5">
        <v>6609</v>
      </c>
      <c r="E5" s="4">
        <v>3617121.08</v>
      </c>
      <c r="F5" s="5">
        <v>1454</v>
      </c>
      <c r="G5">
        <v>132972</v>
      </c>
      <c r="H5" s="5">
        <v>189465</v>
      </c>
      <c r="I5" s="6">
        <v>28.67</v>
      </c>
      <c r="J5" s="7">
        <f t="shared" si="0"/>
        <v>547.30232712967165</v>
      </c>
      <c r="K5" s="7">
        <f t="shared" si="1"/>
        <v>2487.7036313617609</v>
      </c>
    </row>
    <row r="6" spans="1:11" x14ac:dyDescent="0.25">
      <c r="A6" s="1" t="s">
        <v>17</v>
      </c>
      <c r="B6" t="s">
        <v>12</v>
      </c>
      <c r="C6" s="4">
        <v>24.850999999999999</v>
      </c>
      <c r="D6" s="5">
        <v>14715</v>
      </c>
      <c r="E6" s="4">
        <v>3596964.32</v>
      </c>
      <c r="F6" s="5">
        <v>2621</v>
      </c>
      <c r="G6">
        <v>263120</v>
      </c>
      <c r="H6" s="5">
        <v>427017</v>
      </c>
      <c r="I6" s="6">
        <v>29.02</v>
      </c>
      <c r="J6" s="7">
        <f t="shared" si="0"/>
        <v>244.44201970778116</v>
      </c>
      <c r="K6" s="7">
        <f t="shared" si="1"/>
        <v>1372.3633422357877</v>
      </c>
    </row>
    <row r="7" spans="1:11" x14ac:dyDescent="0.25">
      <c r="A7" s="1" t="s">
        <v>44</v>
      </c>
      <c r="B7" t="s">
        <v>45</v>
      </c>
      <c r="C7" s="4">
        <v>70.888670000000005</v>
      </c>
      <c r="D7" s="5">
        <v>1706</v>
      </c>
      <c r="E7" s="4">
        <v>3048841.4</v>
      </c>
      <c r="F7" s="5">
        <v>228</v>
      </c>
      <c r="G7">
        <v>52200</v>
      </c>
      <c r="H7" s="5">
        <v>52200</v>
      </c>
      <c r="I7" s="6">
        <v>30.6</v>
      </c>
      <c r="J7" s="7">
        <f t="shared" si="0"/>
        <v>1787.1286049237983</v>
      </c>
      <c r="K7" s="7">
        <f t="shared" si="1"/>
        <v>13372.111403508772</v>
      </c>
    </row>
    <row r="8" spans="1:11" x14ac:dyDescent="0.25">
      <c r="A8" s="1" t="s">
        <v>46</v>
      </c>
      <c r="B8" t="s">
        <v>47</v>
      </c>
      <c r="C8" s="4">
        <v>9.9269999999999996</v>
      </c>
      <c r="D8" s="5">
        <v>22347</v>
      </c>
      <c r="E8" s="4">
        <v>2829984.45</v>
      </c>
      <c r="F8" s="5">
        <v>4504</v>
      </c>
      <c r="G8">
        <v>763403</v>
      </c>
      <c r="H8" s="5">
        <v>763364</v>
      </c>
      <c r="I8" s="6">
        <v>34.159999999999997</v>
      </c>
      <c r="J8" s="7">
        <f t="shared" si="0"/>
        <v>126.63822660759834</v>
      </c>
      <c r="K8" s="7">
        <f t="shared" si="1"/>
        <v>628.32692051509775</v>
      </c>
    </row>
    <row r="9" spans="1:11" x14ac:dyDescent="0.25">
      <c r="A9" s="1" t="s">
        <v>48</v>
      </c>
      <c r="B9" t="s">
        <v>49</v>
      </c>
      <c r="C9" s="4">
        <v>4.9653299999999998</v>
      </c>
      <c r="D9" s="5">
        <v>18599</v>
      </c>
      <c r="E9" s="4">
        <v>2821916.35</v>
      </c>
      <c r="F9" s="5">
        <v>4923</v>
      </c>
      <c r="G9">
        <v>1234320</v>
      </c>
      <c r="H9" s="5">
        <v>618053</v>
      </c>
      <c r="I9" s="6">
        <v>33.229999999999997</v>
      </c>
      <c r="J9" s="7">
        <f t="shared" si="0"/>
        <v>151.72409000483898</v>
      </c>
      <c r="K9" s="7">
        <f t="shared" si="1"/>
        <v>573.21071501117206</v>
      </c>
    </row>
    <row r="10" spans="1:11" x14ac:dyDescent="0.25">
      <c r="A10" s="1" t="s">
        <v>18</v>
      </c>
      <c r="B10" t="s">
        <v>13</v>
      </c>
      <c r="C10" s="4">
        <v>42.045000000000002</v>
      </c>
      <c r="D10" s="5">
        <v>4508</v>
      </c>
      <c r="E10" s="4">
        <v>2548246.23</v>
      </c>
      <c r="F10" s="5">
        <v>897</v>
      </c>
      <c r="G10">
        <v>96558</v>
      </c>
      <c r="H10" s="5">
        <v>132818</v>
      </c>
      <c r="I10" s="6">
        <v>29.46</v>
      </c>
      <c r="J10" s="7">
        <f t="shared" si="0"/>
        <v>565.27201197870454</v>
      </c>
      <c r="K10" s="7">
        <f t="shared" si="1"/>
        <v>2840.8542140468226</v>
      </c>
    </row>
    <row r="11" spans="1:11" x14ac:dyDescent="0.25">
      <c r="A11" s="1" t="s">
        <v>36</v>
      </c>
      <c r="B11" t="s">
        <v>37</v>
      </c>
      <c r="C11" s="4">
        <v>7.27</v>
      </c>
      <c r="D11" s="5">
        <v>9676</v>
      </c>
      <c r="E11" s="4">
        <v>2283059.63</v>
      </c>
      <c r="F11" s="5">
        <v>1914</v>
      </c>
      <c r="G11">
        <v>330385</v>
      </c>
      <c r="H11" s="5">
        <v>291390</v>
      </c>
      <c r="I11" s="6">
        <v>30.11</v>
      </c>
      <c r="J11" s="7">
        <f t="shared" si="0"/>
        <v>235.95076787928895</v>
      </c>
      <c r="K11" s="7">
        <f t="shared" si="1"/>
        <v>1192.8211233019854</v>
      </c>
    </row>
    <row r="12" spans="1:11" x14ac:dyDescent="0.25">
      <c r="A12" s="1" t="s">
        <v>50</v>
      </c>
      <c r="B12" t="s">
        <v>51</v>
      </c>
      <c r="C12" s="4">
        <v>42.774999999999999</v>
      </c>
      <c r="D12" s="5">
        <v>1924</v>
      </c>
      <c r="E12" s="4">
        <v>2027250.67</v>
      </c>
      <c r="F12" s="5">
        <v>323</v>
      </c>
      <c r="G12">
        <v>58931</v>
      </c>
      <c r="H12" s="5">
        <v>59171</v>
      </c>
      <c r="I12" s="6">
        <v>30.75</v>
      </c>
      <c r="J12" s="7">
        <f t="shared" si="0"/>
        <v>1053.6645893970895</v>
      </c>
      <c r="K12" s="7">
        <f t="shared" si="1"/>
        <v>6276.3178637770898</v>
      </c>
    </row>
    <row r="13" spans="1:11" x14ac:dyDescent="0.25">
      <c r="A13" s="1" t="s">
        <v>52</v>
      </c>
      <c r="B13" t="s">
        <v>53</v>
      </c>
      <c r="C13" s="4">
        <v>20.324000000000002</v>
      </c>
      <c r="D13" s="5">
        <v>6427</v>
      </c>
      <c r="E13" s="4">
        <v>1942404.96</v>
      </c>
      <c r="F13" s="5">
        <v>1187</v>
      </c>
      <c r="G13">
        <v>138800</v>
      </c>
      <c r="H13" s="5">
        <v>184471</v>
      </c>
      <c r="I13" s="6">
        <v>28.7</v>
      </c>
      <c r="J13" s="7">
        <f t="shared" si="0"/>
        <v>302.2257600746849</v>
      </c>
      <c r="K13" s="7">
        <f t="shared" si="1"/>
        <v>1636.3984498736311</v>
      </c>
    </row>
    <row r="14" spans="1:11" x14ac:dyDescent="0.25">
      <c r="A14" s="1" t="s">
        <v>15</v>
      </c>
      <c r="B14" t="s">
        <v>10</v>
      </c>
      <c r="C14" s="4">
        <v>29.732330000000001</v>
      </c>
      <c r="D14" s="5">
        <v>7269</v>
      </c>
      <c r="E14" s="4">
        <v>1922053.01</v>
      </c>
      <c r="F14" s="5">
        <v>1996</v>
      </c>
      <c r="G14">
        <v>124480.5</v>
      </c>
      <c r="H14" s="5">
        <v>200654</v>
      </c>
      <c r="I14" s="6">
        <v>27.6</v>
      </c>
      <c r="J14" s="7">
        <f t="shared" si="0"/>
        <v>264.41780299903701</v>
      </c>
      <c r="K14" s="7">
        <f t="shared" si="1"/>
        <v>962.95240981963923</v>
      </c>
    </row>
    <row r="15" spans="1:11" x14ac:dyDescent="0.25">
      <c r="A15" s="1" t="s">
        <v>54</v>
      </c>
      <c r="B15" t="s">
        <v>55</v>
      </c>
      <c r="C15" s="4">
        <v>6.5306699999999998</v>
      </c>
      <c r="D15" s="5">
        <v>9065</v>
      </c>
      <c r="E15" s="4">
        <v>1921776.63</v>
      </c>
      <c r="F15" s="5">
        <v>2085</v>
      </c>
      <c r="G15">
        <v>606450</v>
      </c>
      <c r="H15" s="5">
        <v>303243</v>
      </c>
      <c r="I15" s="6">
        <v>33.450000000000003</v>
      </c>
      <c r="J15" s="7">
        <f t="shared" si="0"/>
        <v>211.99962824048538</v>
      </c>
      <c r="K15" s="7">
        <f t="shared" si="1"/>
        <v>921.71541007194242</v>
      </c>
    </row>
    <row r="16" spans="1:11" x14ac:dyDescent="0.25">
      <c r="A16" s="1" t="s">
        <v>56</v>
      </c>
      <c r="B16" t="s">
        <v>57</v>
      </c>
      <c r="C16" s="4">
        <v>1456.82</v>
      </c>
      <c r="D16" s="5">
        <v>757</v>
      </c>
      <c r="E16" s="4">
        <v>1843604.93</v>
      </c>
      <c r="F16" s="5">
        <v>180</v>
      </c>
      <c r="G16">
        <v>1777.2</v>
      </c>
      <c r="H16" s="5">
        <v>21143</v>
      </c>
      <c r="I16" s="6">
        <v>27.93</v>
      </c>
      <c r="J16" s="7">
        <f t="shared" si="0"/>
        <v>2435.4094187582564</v>
      </c>
      <c r="K16" s="7">
        <f t="shared" si="1"/>
        <v>10242.24961111111</v>
      </c>
    </row>
    <row r="17" spans="1:11" x14ac:dyDescent="0.25">
      <c r="A17" s="1" t="s">
        <v>58</v>
      </c>
      <c r="B17" t="s">
        <v>59</v>
      </c>
      <c r="C17" s="4">
        <v>7.2312000000000003</v>
      </c>
      <c r="D17" s="5">
        <v>10807</v>
      </c>
      <c r="E17" s="4">
        <v>1824125.32</v>
      </c>
      <c r="F17" s="5">
        <v>2579</v>
      </c>
      <c r="G17">
        <v>294007</v>
      </c>
      <c r="H17" s="5">
        <v>291049</v>
      </c>
      <c r="I17" s="6">
        <v>26.93</v>
      </c>
      <c r="J17" s="7">
        <f t="shared" si="0"/>
        <v>168.79109095956326</v>
      </c>
      <c r="K17" s="7">
        <f t="shared" si="1"/>
        <v>707.29946490887949</v>
      </c>
    </row>
    <row r="18" spans="1:11" x14ac:dyDescent="0.25">
      <c r="A18" s="1" t="s">
        <v>60</v>
      </c>
      <c r="B18" t="s">
        <v>61</v>
      </c>
      <c r="C18" s="4">
        <v>7.2312000000000003</v>
      </c>
      <c r="D18" s="5">
        <v>9930</v>
      </c>
      <c r="E18" s="4">
        <v>1674227.18</v>
      </c>
      <c r="F18" s="5">
        <v>2093</v>
      </c>
      <c r="G18">
        <v>275839</v>
      </c>
      <c r="H18" s="5">
        <v>272232</v>
      </c>
      <c r="I18" s="6">
        <v>27.42</v>
      </c>
      <c r="J18" s="7">
        <f t="shared" si="0"/>
        <v>168.60293856998993</v>
      </c>
      <c r="K18" s="7">
        <f t="shared" si="1"/>
        <v>799.91742952699474</v>
      </c>
    </row>
    <row r="19" spans="1:11" x14ac:dyDescent="0.25">
      <c r="A19" s="1" t="s">
        <v>62</v>
      </c>
      <c r="B19" t="s">
        <v>63</v>
      </c>
      <c r="C19" s="4">
        <v>24.850670000000001</v>
      </c>
      <c r="D19" s="5">
        <v>8435</v>
      </c>
      <c r="E19" s="4">
        <v>1661362.95</v>
      </c>
      <c r="F19" s="5">
        <v>1924</v>
      </c>
      <c r="G19">
        <v>170518</v>
      </c>
      <c r="H19" s="5">
        <v>338448</v>
      </c>
      <c r="I19" s="6">
        <v>40.119999999999997</v>
      </c>
      <c r="J19" s="7">
        <f t="shared" si="0"/>
        <v>196.96063426200354</v>
      </c>
      <c r="K19" s="7">
        <f t="shared" si="1"/>
        <v>863.49425675675673</v>
      </c>
    </row>
    <row r="20" spans="1:11" x14ac:dyDescent="0.25">
      <c r="A20" s="1" t="s">
        <v>64</v>
      </c>
      <c r="B20" t="s">
        <v>65</v>
      </c>
      <c r="C20" s="4">
        <v>7.2312000000000003</v>
      </c>
      <c r="D20" s="5">
        <v>8268</v>
      </c>
      <c r="E20" s="4">
        <v>1359194.67</v>
      </c>
      <c r="F20" s="5">
        <v>1554</v>
      </c>
      <c r="G20">
        <v>226741</v>
      </c>
      <c r="H20" s="5">
        <v>226285</v>
      </c>
      <c r="I20" s="6">
        <v>27.37</v>
      </c>
      <c r="J20" s="7">
        <f t="shared" si="0"/>
        <v>164.39219521044993</v>
      </c>
      <c r="K20" s="7">
        <f t="shared" si="1"/>
        <v>874.64264478764471</v>
      </c>
    </row>
    <row r="21" spans="1:11" x14ac:dyDescent="0.25">
      <c r="A21" s="1" t="s">
        <v>66</v>
      </c>
      <c r="B21" t="s">
        <v>67</v>
      </c>
      <c r="C21" s="4">
        <v>6.7359999999999998</v>
      </c>
      <c r="D21" s="5">
        <v>10068</v>
      </c>
      <c r="E21" s="4">
        <v>1338695.07</v>
      </c>
      <c r="F21" s="5">
        <v>1695</v>
      </c>
      <c r="G21">
        <v>348953</v>
      </c>
      <c r="H21" s="5">
        <v>334090</v>
      </c>
      <c r="I21" s="6">
        <v>33.18</v>
      </c>
      <c r="J21" s="7">
        <f t="shared" si="0"/>
        <v>132.96534266984506</v>
      </c>
      <c r="K21" s="7">
        <f t="shared" si="1"/>
        <v>789.79060176991152</v>
      </c>
    </row>
    <row r="22" spans="1:11" x14ac:dyDescent="0.25">
      <c r="A22" s="1" t="s">
        <v>68</v>
      </c>
      <c r="B22" t="s">
        <v>69</v>
      </c>
      <c r="C22" s="4">
        <v>37.536529999999999</v>
      </c>
      <c r="D22" s="5">
        <v>548</v>
      </c>
      <c r="E22" s="4">
        <v>1334857.19</v>
      </c>
      <c r="F22" s="5">
        <v>91</v>
      </c>
      <c r="G22">
        <v>47840</v>
      </c>
      <c r="H22" s="5">
        <v>16761</v>
      </c>
      <c r="I22" s="6">
        <v>30.59</v>
      </c>
      <c r="J22" s="7">
        <f t="shared" si="0"/>
        <v>2435.8707846715329</v>
      </c>
      <c r="K22" s="7">
        <f t="shared" si="1"/>
        <v>14668.760329670329</v>
      </c>
    </row>
    <row r="23" spans="1:11" x14ac:dyDescent="0.25">
      <c r="A23" s="1" t="s">
        <v>70</v>
      </c>
      <c r="B23" t="s">
        <v>71</v>
      </c>
      <c r="C23" s="4">
        <v>16.065000000000001</v>
      </c>
      <c r="D23" s="5">
        <v>9014</v>
      </c>
      <c r="E23" s="4">
        <v>1273285.51</v>
      </c>
      <c r="F23" s="5">
        <v>3309</v>
      </c>
      <c r="G23">
        <v>111610.6</v>
      </c>
      <c r="H23" s="5">
        <v>293868</v>
      </c>
      <c r="I23" s="6">
        <v>32.6</v>
      </c>
      <c r="J23" s="7">
        <f t="shared" si="0"/>
        <v>141.25643554470824</v>
      </c>
      <c r="K23" s="7">
        <f t="shared" si="1"/>
        <v>384.79465397401026</v>
      </c>
    </row>
    <row r="24" spans="1:11" x14ac:dyDescent="0.25">
      <c r="A24" s="1" t="s">
        <v>72</v>
      </c>
      <c r="B24" t="s">
        <v>73</v>
      </c>
      <c r="C24" s="4">
        <v>1.1839999999999999</v>
      </c>
      <c r="D24" s="5">
        <v>6302</v>
      </c>
      <c r="E24" s="4">
        <v>1248923.72</v>
      </c>
      <c r="F24" s="5">
        <v>2291</v>
      </c>
      <c r="G24">
        <v>1105050</v>
      </c>
      <c r="H24" s="5">
        <v>283805</v>
      </c>
      <c r="I24" s="6">
        <v>45.03</v>
      </c>
      <c r="J24" s="7">
        <f t="shared" si="0"/>
        <v>198.17894636623294</v>
      </c>
      <c r="K24" s="7">
        <f t="shared" si="1"/>
        <v>545.14348319511134</v>
      </c>
    </row>
    <row r="25" spans="1:11" x14ac:dyDescent="0.25">
      <c r="A25" s="1" t="s">
        <v>74</v>
      </c>
      <c r="B25" t="s">
        <v>75</v>
      </c>
      <c r="C25" s="4">
        <v>11.55588</v>
      </c>
      <c r="D25" s="5">
        <v>10077</v>
      </c>
      <c r="E25" s="4">
        <v>1246549.2</v>
      </c>
      <c r="F25" s="5">
        <v>4020</v>
      </c>
      <c r="G25">
        <v>179189</v>
      </c>
      <c r="H25" s="5">
        <v>325546</v>
      </c>
      <c r="I25" s="6">
        <v>32.31</v>
      </c>
      <c r="J25" s="7">
        <f t="shared" si="0"/>
        <v>123.7024114319738</v>
      </c>
      <c r="K25" s="7">
        <f t="shared" si="1"/>
        <v>310.08686567164176</v>
      </c>
    </row>
    <row r="26" spans="1:11" x14ac:dyDescent="0.25">
      <c r="A26" s="1" t="s">
        <v>76</v>
      </c>
      <c r="B26" t="s">
        <v>77</v>
      </c>
      <c r="C26" s="4">
        <v>8.4231999999999996</v>
      </c>
      <c r="D26" s="5">
        <v>5672</v>
      </c>
      <c r="E26" s="4">
        <v>1142280.3700000001</v>
      </c>
      <c r="F26" s="5">
        <v>1237</v>
      </c>
      <c r="G26">
        <v>167037</v>
      </c>
      <c r="H26" s="5">
        <v>159466</v>
      </c>
      <c r="I26" s="6">
        <v>28.11</v>
      </c>
      <c r="J26" s="7">
        <f>E26/D26</f>
        <v>201.38934590973204</v>
      </c>
      <c r="K26" s="7">
        <f>E26/F26</f>
        <v>923.42794664510927</v>
      </c>
    </row>
    <row r="28" spans="1:11" x14ac:dyDescent="0.25">
      <c r="A28" s="1" t="s">
        <v>78</v>
      </c>
      <c r="B28" t="s">
        <v>79</v>
      </c>
      <c r="C28" s="4">
        <v>1125</v>
      </c>
      <c r="D28" s="5">
        <v>20</v>
      </c>
      <c r="E28" s="4">
        <v>158795.57999999999</v>
      </c>
      <c r="F28" s="5">
        <v>15</v>
      </c>
      <c r="G28">
        <v>504</v>
      </c>
      <c r="H28" s="5">
        <v>504</v>
      </c>
      <c r="I28" s="6">
        <v>25.2</v>
      </c>
      <c r="J28" s="7">
        <f>E28/D28</f>
        <v>7939.7789999999995</v>
      </c>
      <c r="K28" s="7">
        <f>E28/F28</f>
        <v>10586.371999999999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Report</vt:lpstr>
      <vt:lpstr>Sheet3</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Hennig, Lars</dc:creator>
  <cp:lastModifiedBy>SAA</cp:lastModifiedBy>
  <dcterms:created xsi:type="dcterms:W3CDTF">2015-01-19T18:19:09Z</dcterms:created>
  <dcterms:modified xsi:type="dcterms:W3CDTF">2015-02-25T22:13:01Z</dcterms:modified>
</cp:coreProperties>
</file>